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20\Desktop\CCN AGRICOLE janvier 2021\Service com\"/>
    </mc:Choice>
  </mc:AlternateContent>
  <bookViews>
    <workbookView xWindow="0" yWindow="0" windowWidth="28800" windowHeight="11835"/>
  </bookViews>
  <sheets>
    <sheet name="Saisie" sheetId="1" r:id="rId1"/>
    <sheet name="Outils" sheetId="3" state="hidden" r:id="rId2"/>
  </sheets>
  <externalReferences>
    <externalReference r:id="rId3"/>
  </externalReferences>
  <definedNames>
    <definedName name="AUTONOMIE">[1]DEGRE!$B$8:$D$12</definedName>
    <definedName name="ENJEUX_ECO">[1]DEGRE!$B$29:$D$32</definedName>
    <definedName name="MANAGEMENT">[1]DEGRE!$B$14:$D$20</definedName>
    <definedName name="NORMES">[1]DEGRE!$B$22:$D$25</definedName>
    <definedName name="RELATIONNEL">[1]DEGRE!$B$34:$D$38</definedName>
    <definedName name="TECHNICITE">[1]DEGRE!$B$1:$D$6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N31" i="1" l="1"/>
  <c r="G31" i="1"/>
  <c r="N20" i="1"/>
  <c r="G20" i="1"/>
  <c r="N12" i="1" l="1"/>
  <c r="D3" i="1" s="1"/>
  <c r="G3" i="1" s="1"/>
  <c r="N3" i="1" l="1"/>
  <c r="K3" i="1"/>
</calcChain>
</file>

<file path=xl/sharedStrings.xml><?xml version="1.0" encoding="utf-8"?>
<sst xmlns="http://schemas.openxmlformats.org/spreadsheetml/2006/main" count="102" uniqueCount="52">
  <si>
    <t>Degré</t>
  </si>
  <si>
    <t>Technicité</t>
  </si>
  <si>
    <t>Points</t>
  </si>
  <si>
    <t>Autonomie</t>
  </si>
  <si>
    <t>Exécution d'une ou plusieurs tâches simples, nécessitant peu ou pas d'expérience</t>
  </si>
  <si>
    <t>Application de consignes précises ou de procédures connues, sous surveillance et contrôle fréquents</t>
  </si>
  <si>
    <t>Réalisation d'opérations qualifiées, variées, nécessitant une expérience antérieure ou un temps d'appropriation</t>
  </si>
  <si>
    <t>Activités définies par des instructions générales, sous surveillance et contrôle intermittents ou périodiques</t>
  </si>
  <si>
    <t>Réalisation d'activités très qualifiées, fortement évolutives, nécessitant une maitrise confirmée du métier</t>
  </si>
  <si>
    <t>Adaptation des méthodes dans le cadre d'objectifs définis ou à partir de directives générales, contrôle ou appréciation a postériori des résultats ou de l'atteinte des objectifs</t>
  </si>
  <si>
    <t>Capacité de conduite de l'ensemble des activités complexes d'un domaine de spécialités, en nécessitant une maîtrise complète</t>
  </si>
  <si>
    <t>Responsabilité de l'ensemble des missions, y compris expertes d'un ou plusieurs domaines de spécialités</t>
  </si>
  <si>
    <t>Définition des stratégies par délégation directe, évaluation à moyen ou long terme des résultats globaux de son périmètre de responsabilité</t>
  </si>
  <si>
    <t>Responsabilité - Respect des normes</t>
  </si>
  <si>
    <t>Responsabilité - Enjeux économiques</t>
  </si>
  <si>
    <t>Exigences normatives faibles ou simples et conséquences limitées en cas de non-respect</t>
  </si>
  <si>
    <t>Exigences normatives fortes ou complexes et conséquences importantes en cas de non-respect</t>
  </si>
  <si>
    <t>Responsabilité du déploiement des normes et de la vérification de leur respect</t>
  </si>
  <si>
    <t>Contribution essentielle au développement de l'entreprise notamment par orientation de ses activités et identification d'innovations</t>
  </si>
  <si>
    <t>Management</t>
  </si>
  <si>
    <t>Relationnel</t>
  </si>
  <si>
    <t>Transmission de savoir-faire possible et/ou rappeler une consigne. Pas de responsabilité particulière d'animation.</t>
  </si>
  <si>
    <t>Echanges professionnels simples, nécessité de bien comprendre ses interlocuteurs internes ou externes et de se faire comprendre par eux</t>
  </si>
  <si>
    <t>Animation technique et/ou organisationnelle régulière d'une ou plusieurs équipes, majoritairement temporaires/saisonniers</t>
  </si>
  <si>
    <t>Echanges professionnels courants, nécessitant une écoute attentive de ses interlocuteurs, la reformulation de leurs demandes, une force de conviction et l'apport de conseils</t>
  </si>
  <si>
    <t>Animation technique et/ou organisationnelle régulière d'une ou plusieurs équipes, majoritairement permanente</t>
  </si>
  <si>
    <t>Echanges professionnels complexes, nécessitant la construction d'argumentaires et d'explications pédagogiques, la capacité à mobiliser ses interlocuteurs externes ou internes</t>
  </si>
  <si>
    <t>Encadrement hiérarchique de proximité (d'une ou plusieurs équipes d'éxecution)</t>
  </si>
  <si>
    <t>Encadrement hiérarchique d'encadrants ou de cadres</t>
  </si>
  <si>
    <t>Relationnel professionnel déterminant pour l'entreprise, nécessitant persuasion et diplomatie, conduite de négociations et représentation de l'entreprise auprès d'acteurs privés ou institutionnels</t>
  </si>
  <si>
    <t>Responsabilité hiérarchique de tous les collaborateurs de l'entreprise ou de l'établissement</t>
  </si>
  <si>
    <t>Degré 1</t>
  </si>
  <si>
    <t>Degré 2</t>
  </si>
  <si>
    <t>Degré 3</t>
  </si>
  <si>
    <t>Degré 4</t>
  </si>
  <si>
    <t>Degré 5</t>
  </si>
  <si>
    <t>Degré 6</t>
  </si>
  <si>
    <t>DETERMINATION DE LA CLASSIFICATION DU POSTE DE VOTRE SALARIE</t>
  </si>
  <si>
    <t>Coefficient calculé :</t>
  </si>
  <si>
    <t>Palier calculé :</t>
  </si>
  <si>
    <t>Cotisation prévoyance et mutuelle :</t>
  </si>
  <si>
    <t>Taux horaire :</t>
  </si>
  <si>
    <t>Degrés</t>
  </si>
  <si>
    <t>Paliers</t>
  </si>
  <si>
    <t>Palier</t>
  </si>
  <si>
    <t>Catégorie</t>
  </si>
  <si>
    <t>Taux horaire</t>
  </si>
  <si>
    <t>non cadre</t>
  </si>
  <si>
    <t>Cadre</t>
  </si>
  <si>
    <t>Choix :</t>
  </si>
  <si>
    <t>Contribution limitée aux objectifs de l'activité, obtenue notamment par le respect des contraintes de productivité et de qualité</t>
  </si>
  <si>
    <t>Contribution moyenne au résultat de l'entreprise, notamment par l'optimisation des moyens, de l'organisation de son emploi / de son 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</si>
</sst>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A79D"/>
        <bgColor indexed="64"/>
      </patternFill>
    </fill>
    <fill>
      <patternFill patternType="solid">
        <fgColor rgb="FF4D4D4F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 vertical="center" wrapText="1"/>
    </xf>
    <xf numFmtId="0" fontId="0" fillId="2" borderId="0" xfId="0" applyFill="1" applyBorder="1" applyProtection="1"/>
    <xf numFmtId="0" fontId="1" fillId="2" borderId="0" xfId="0" applyFont="1" applyFill="1" applyProtection="1"/>
    <xf numFmtId="0" fontId="4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Protection="1"/>
    <xf numFmtId="0" fontId="7" fillId="2" borderId="0" xfId="0" applyFont="1" applyFill="1" applyProtection="1"/>
    <xf numFmtId="0" fontId="0" fillId="0" borderId="0" xfId="0" applyProtection="1"/>
    <xf numFmtId="0" fontId="9" fillId="2" borderId="0" xfId="0" applyFont="1" applyFill="1" applyProtection="1"/>
    <xf numFmtId="0" fontId="10" fillId="6" borderId="0" xfId="0" applyFont="1" applyFill="1" applyAlignment="1" applyProtection="1">
      <alignment horizontal="center"/>
    </xf>
    <xf numFmtId="0" fontId="10" fillId="6" borderId="0" xfId="0" applyFont="1" applyFill="1" applyProtection="1"/>
    <xf numFmtId="0" fontId="5" fillId="4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0" fillId="0" borderId="0" xfId="0" applyBorder="1" applyProtection="1"/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right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M$13" fmlaRange="Outils!$C$5:$C$8" noThreeD="1" sel="1" val="0"/>
</file>

<file path=xl/ctrlProps/ctrlProp2.xml><?xml version="1.0" encoding="utf-8"?>
<formControlPr xmlns="http://schemas.microsoft.com/office/spreadsheetml/2009/9/main" objectType="Drop" dropStyle="combo" dx="16" fmlaLink="$F$13" fmlaRange="Outils!$B$5:$B$9" noThreeD="1" sel="1" val="0"/>
</file>

<file path=xl/ctrlProps/ctrlProp3.xml><?xml version="1.0" encoding="utf-8"?>
<formControlPr xmlns="http://schemas.microsoft.com/office/spreadsheetml/2009/9/main" objectType="Drop" dropStyle="combo" dx="16" fmlaLink="$M$21" fmlaRange="Outils!$E$5:$E$7" noThreeD="1" sel="2" val="0"/>
</file>

<file path=xl/ctrlProps/ctrlProp4.xml><?xml version="1.0" encoding="utf-8"?>
<formControlPr xmlns="http://schemas.microsoft.com/office/spreadsheetml/2009/9/main" objectType="Drop" dropStyle="combo" dx="16" fmlaLink="$F$21" fmlaRange="Outils!$D$5:$D$7" noThreeD="1" sel="1" val="0"/>
</file>

<file path=xl/ctrlProps/ctrlProp5.xml><?xml version="1.0" encoding="utf-8"?>
<formControlPr xmlns="http://schemas.microsoft.com/office/spreadsheetml/2009/9/main" objectType="Drop" dropStyle="combo" dx="16" fmlaLink="$F$32" fmlaRange="Outils!$F$5:$F$10" noThreeD="1" sel="1" val="0"/>
</file>

<file path=xl/ctrlProps/ctrlProp6.xml><?xml version="1.0" encoding="utf-8"?>
<formControlPr xmlns="http://schemas.microsoft.com/office/spreadsheetml/2009/9/main" objectType="Drop" dropStyle="combo" dx="16" fmlaLink="$M$32" fmlaRange="Outils!$G$5:$G$8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11</xdr:row>
          <xdr:rowOff>9525</xdr:rowOff>
        </xdr:from>
        <xdr:to>
          <xdr:col>12</xdr:col>
          <xdr:colOff>1628775</xdr:colOff>
          <xdr:row>11</xdr:row>
          <xdr:rowOff>304800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9525</xdr:rowOff>
        </xdr:from>
        <xdr:to>
          <xdr:col>5</xdr:col>
          <xdr:colOff>1628775</xdr:colOff>
          <xdr:row>11</xdr:row>
          <xdr:rowOff>304800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</xdr:row>
          <xdr:rowOff>9525</xdr:rowOff>
        </xdr:from>
        <xdr:to>
          <xdr:col>12</xdr:col>
          <xdr:colOff>1628775</xdr:colOff>
          <xdr:row>19</xdr:row>
          <xdr:rowOff>304800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9525</xdr:rowOff>
        </xdr:from>
        <xdr:to>
          <xdr:col>5</xdr:col>
          <xdr:colOff>1628775</xdr:colOff>
          <xdr:row>19</xdr:row>
          <xdr:rowOff>304800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30</xdr:row>
          <xdr:rowOff>9525</xdr:rowOff>
        </xdr:from>
        <xdr:to>
          <xdr:col>5</xdr:col>
          <xdr:colOff>1628775</xdr:colOff>
          <xdr:row>30</xdr:row>
          <xdr:rowOff>304800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30</xdr:row>
          <xdr:rowOff>9525</xdr:rowOff>
        </xdr:from>
        <xdr:to>
          <xdr:col>12</xdr:col>
          <xdr:colOff>1628775</xdr:colOff>
          <xdr:row>30</xdr:row>
          <xdr:rowOff>304800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20/Desktop/CCN%20AGRICOLE%20janvier%202021/Classification_Salarie_v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DEGRE"/>
      <sheetName val="TAUX_HORAIRE"/>
    </sheetNames>
    <sheetDataSet>
      <sheetData sheetId="0"/>
      <sheetData sheetId="1">
        <row r="1">
          <cell r="B1" t="str">
            <v>N°</v>
          </cell>
          <cell r="C1" t="str">
            <v>Technicité</v>
          </cell>
          <cell r="D1" t="str">
            <v>Points</v>
          </cell>
        </row>
        <row r="2">
          <cell r="B2">
            <v>1</v>
          </cell>
          <cell r="C2" t="str">
            <v>Exécution d'une ou plusieurs tâches simples, nécessitant peu ou pas d'exéprience</v>
          </cell>
          <cell r="D2">
            <v>2</v>
          </cell>
        </row>
        <row r="3">
          <cell r="B3">
            <v>2</v>
          </cell>
          <cell r="C3" t="str">
            <v>Réalisation d'opérations qualifiées, variées, nécessitant une expérience antérieure ou un temps d'appropriation</v>
          </cell>
          <cell r="D3">
            <v>4</v>
          </cell>
        </row>
        <row r="4">
          <cell r="B4">
            <v>3</v>
          </cell>
          <cell r="C4" t="str">
            <v>Réalisation d'activités très qualifiées, fortement évolutives, nécessitant une maitrise confirmée du métier</v>
          </cell>
          <cell r="D4">
            <v>16</v>
          </cell>
        </row>
        <row r="5">
          <cell r="B5">
            <v>4</v>
          </cell>
          <cell r="C5" t="str">
            <v>Capacité de conduite de l'ensemble des activités complexes d'un domaine de spécialités, en nécessitant une maîtrise complète</v>
          </cell>
          <cell r="D5">
            <v>38</v>
          </cell>
        </row>
        <row r="6">
          <cell r="B6">
            <v>5</v>
          </cell>
          <cell r="C6" t="str">
            <v>Responsabilité de l'ensemble des missions, y compris expertes d'un ou plusieurs domaines de spécialités</v>
          </cell>
          <cell r="D6">
            <v>100</v>
          </cell>
        </row>
        <row r="8">
          <cell r="C8" t="str">
            <v>Autonomie</v>
          </cell>
        </row>
        <row r="9">
          <cell r="B9">
            <v>1</v>
          </cell>
          <cell r="C9" t="str">
            <v>Application de consignes précises ou de procédures connues, sous surveillance et contrôle fréquents</v>
          </cell>
          <cell r="D9">
            <v>2</v>
          </cell>
        </row>
        <row r="10">
          <cell r="B10">
            <v>2</v>
          </cell>
          <cell r="C10" t="str">
            <v>Activités définies par des instructions générales, sous surveillance et contrôle intermittents ou périodiques</v>
          </cell>
          <cell r="D10">
            <v>7</v>
          </cell>
        </row>
        <row r="11">
          <cell r="B11">
            <v>3</v>
          </cell>
          <cell r="C11" t="str">
            <v>Adaptation des méthodes dans le cadre d'objectifs définis ou à partir de directives générales, contrôle ou appréciation a postériori des résultats ou de l'atteinte des objectifs</v>
          </cell>
          <cell r="D11">
            <v>28</v>
          </cell>
        </row>
        <row r="12">
          <cell r="B12">
            <v>4</v>
          </cell>
          <cell r="C12" t="str">
            <v>Définition des stratégies par délégation directe, évaluation à moyen ou long terme des résultats globaux de son périmètre de responsabilité</v>
          </cell>
          <cell r="D12">
            <v>100</v>
          </cell>
        </row>
        <row r="14">
          <cell r="C14" t="str">
            <v>Management</v>
          </cell>
        </row>
        <row r="15">
          <cell r="B15">
            <v>1</v>
          </cell>
          <cell r="C15" t="str">
            <v>Transmission de savoir-faire possible et/ou rappeler une consigne. Pas de responsabilité particulière d'animation.</v>
          </cell>
          <cell r="D15">
            <v>2</v>
          </cell>
        </row>
        <row r="16">
          <cell r="B16">
            <v>2</v>
          </cell>
          <cell r="C16" t="str">
            <v>Animation technique et/ou organisationnelle régulière d'une ou plusieurs équipes, majoritairement temporaires/saisonniers</v>
          </cell>
          <cell r="D16">
            <v>3</v>
          </cell>
        </row>
        <row r="17">
          <cell r="B17">
            <v>3</v>
          </cell>
          <cell r="C17" t="str">
            <v>Animation technique et/ou organisationnelle régulière d'une ou plusieurs équipes, majoritairement permanente</v>
          </cell>
          <cell r="D17">
            <v>10</v>
          </cell>
        </row>
        <row r="18">
          <cell r="B18">
            <v>4</v>
          </cell>
          <cell r="C18" t="str">
            <v>Encadrement hiérarchique de proximité (d'une ou plusieurs équipes d'éxecution)</v>
          </cell>
          <cell r="D18">
            <v>23</v>
          </cell>
        </row>
        <row r="19">
          <cell r="B19">
            <v>5</v>
          </cell>
          <cell r="C19" t="str">
            <v>Encadrement hiérarchique d'encadrants ou de cadres</v>
          </cell>
          <cell r="D19">
            <v>48</v>
          </cell>
        </row>
        <row r="20">
          <cell r="B20">
            <v>6</v>
          </cell>
          <cell r="C20" t="str">
            <v>Responsabilité hiérarchique de tous les collaborateurs de l'entreprise ou de l'établissement</v>
          </cell>
          <cell r="D20">
            <v>100</v>
          </cell>
        </row>
        <row r="22">
          <cell r="C22" t="str">
            <v>Responsabilité - Respect des normes</v>
          </cell>
        </row>
        <row r="23">
          <cell r="B23">
            <v>1</v>
          </cell>
          <cell r="C23" t="str">
            <v>Exigences normatives faibles ou simples et conséquences limitées en cas de non-respect</v>
          </cell>
          <cell r="D23">
            <v>1</v>
          </cell>
        </row>
        <row r="24">
          <cell r="B24">
            <v>2</v>
          </cell>
          <cell r="C24" t="str">
            <v>Exigences normatives fortes ou complexes et conséquences importantes en cas de non-respect</v>
          </cell>
          <cell r="D24">
            <v>4</v>
          </cell>
        </row>
        <row r="25">
          <cell r="B25">
            <v>3</v>
          </cell>
          <cell r="C25" t="str">
            <v>Responsabilité du déploiement des normes et de la vérification de leur respect</v>
          </cell>
          <cell r="D25">
            <v>25</v>
          </cell>
        </row>
        <row r="29">
          <cell r="C29" t="str">
            <v>Responsabilité - Enjeux économiques</v>
          </cell>
        </row>
        <row r="30">
          <cell r="B30">
            <v>1</v>
          </cell>
          <cell r="C30" t="str">
            <v>Contribution limitée aux objectifs de l'activité, obtenue notamment par le respect des contraintes de productivité et de qualité</v>
          </cell>
          <cell r="D30">
            <v>1</v>
          </cell>
        </row>
        <row r="31">
          <cell r="B31">
            <v>2</v>
          </cell>
          <cell r="C31" t="str">
            <v>Contribution moyenne au résultat de l'entreprise, notamment par l'optimisation des moyens, de l'organisation de son emploi / de son équipe</v>
          </cell>
          <cell r="D31">
            <v>4</v>
          </cell>
        </row>
        <row r="32">
          <cell r="B32">
            <v>3</v>
          </cell>
          <cell r="C32" t="str">
            <v>Contribution essentielle au développement de l'entreprise notamment par orientation de ses activités et identification d'innovations</v>
          </cell>
          <cell r="D32">
            <v>25</v>
          </cell>
        </row>
        <row r="34">
          <cell r="C34" t="str">
            <v>Relationnel</v>
          </cell>
        </row>
        <row r="35">
          <cell r="B35">
            <v>1</v>
          </cell>
          <cell r="C35" t="str">
            <v>Echanges professionnels simples, nécessité de bien comprendre ses interlocuteurs internes ou externes et de se faire comprendre par eux</v>
          </cell>
          <cell r="D35">
            <v>1</v>
          </cell>
        </row>
        <row r="36">
          <cell r="B36">
            <v>2</v>
          </cell>
          <cell r="C36" t="str">
            <v>Echanges professionnels courants, nécessitant une écoute attentive de ses interlocuteurs, la reformulation de leurs demandes, une force de conviction et l'apport de conseils</v>
          </cell>
          <cell r="D36">
            <v>4</v>
          </cell>
        </row>
        <row r="37">
          <cell r="B37">
            <v>3</v>
          </cell>
          <cell r="C37" t="str">
            <v>Echanges professionnels complexes, nécessitant la construction d'argumentaires et d'explications pédagogiques, la capacité à mobiliser ses interlocuteurs externes ou internes</v>
          </cell>
          <cell r="D37">
            <v>14</v>
          </cell>
        </row>
        <row r="38">
          <cell r="B38">
            <v>4</v>
          </cell>
          <cell r="C38" t="str">
            <v>Relationnel professionnel déterminant pour l'entreprise, nécessitant persuasion et diplomatie, conduite de négociations et représentation de l'entreprise auprès d'acteurs privés ou institutionnels</v>
          </cell>
          <cell r="D38">
            <v>50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4"/>
  <sheetViews>
    <sheetView tabSelected="1" workbookViewId="0">
      <selection activeCell="J18" sqref="J18:M18"/>
    </sheetView>
  </sheetViews>
  <sheetFormatPr baseColWidth="10" defaultRowHeight="15" x14ac:dyDescent="0.25"/>
  <cols>
    <col min="1" max="1" width="2.7109375" style="22" customWidth="1"/>
    <col min="2" max="2" width="8.7109375" style="22" customWidth="1"/>
    <col min="3" max="3" width="35.7109375" style="22" customWidth="1"/>
    <col min="4" max="4" width="10.7109375" style="22" customWidth="1"/>
    <col min="5" max="5" width="20.7109375" style="22" customWidth="1"/>
    <col min="6" max="6" width="25.7109375" style="22" customWidth="1"/>
    <col min="7" max="7" width="10.7109375" style="22" customWidth="1"/>
    <col min="8" max="8" width="2.7109375" style="22" customWidth="1"/>
    <col min="9" max="9" width="8.7109375" style="22" customWidth="1"/>
    <col min="10" max="10" width="35.7109375" style="22" customWidth="1"/>
    <col min="11" max="11" width="20.7109375" style="22" customWidth="1"/>
    <col min="12" max="12" width="10.7109375" style="22" customWidth="1"/>
    <col min="13" max="13" width="25.7109375" style="22" customWidth="1"/>
    <col min="14" max="14" width="10.7109375" style="22" customWidth="1"/>
    <col min="15" max="15" width="2.7109375" style="5" customWidth="1"/>
    <col min="16" max="44" width="11.42578125" style="5"/>
    <col min="45" max="16384" width="11.42578125" style="22"/>
  </cols>
  <sheetData>
    <row r="1" spans="1:44" ht="26.25" x14ac:dyDescent="0.4">
      <c r="A1" s="5"/>
      <c r="B1" s="40" t="s">
        <v>37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44" ht="9.9499999999999993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44" s="23" customFormat="1" ht="19.5" x14ac:dyDescent="0.3">
      <c r="B3" s="41" t="s">
        <v>38</v>
      </c>
      <c r="C3" s="41"/>
      <c r="D3" s="24">
        <f>G12+G20+G31+N31+N20+N12</f>
        <v>12</v>
      </c>
      <c r="E3" s="41" t="s">
        <v>39</v>
      </c>
      <c r="F3" s="41"/>
      <c r="G3" s="24">
        <f>IF(D3&lt;12,1,IF(D3&lt;17,2,IF(D3&lt;25,3,IF(D3&lt;36,4,IF(D3&lt;52,5,IF(D3&lt;74,6,IF(D3&lt;105,7,IF(D3&lt;144,8,IF(D3&lt;197,9,IF(D3&lt;271,10,IF(D3&lt;400,11,12)))))))))))</f>
        <v>2</v>
      </c>
      <c r="I3" s="41" t="s">
        <v>40</v>
      </c>
      <c r="J3" s="41"/>
      <c r="K3" s="24" t="str">
        <f>VLOOKUP(G3,Outils!B14:D26,2,FALSE)</f>
        <v>non cadre</v>
      </c>
      <c r="L3" s="41" t="s">
        <v>41</v>
      </c>
      <c r="M3" s="41"/>
      <c r="N3" s="25">
        <f>VLOOKUP(G3,Outils!B14:D26,3,FALSE)</f>
        <v>10.33</v>
      </c>
    </row>
    <row r="4" spans="1:44" s="5" customFormat="1" ht="9.9499999999999993" customHeight="1" x14ac:dyDescent="0.25"/>
    <row r="5" spans="1:44" x14ac:dyDescent="0.25">
      <c r="A5" s="1"/>
      <c r="B5" s="15" t="s">
        <v>0</v>
      </c>
      <c r="C5" s="45" t="s">
        <v>1</v>
      </c>
      <c r="D5" s="45"/>
      <c r="E5" s="45"/>
      <c r="F5" s="45"/>
      <c r="G5" s="15" t="s">
        <v>2</v>
      </c>
      <c r="H5" s="2"/>
      <c r="I5" s="15" t="s">
        <v>0</v>
      </c>
      <c r="J5" s="49" t="s">
        <v>3</v>
      </c>
      <c r="K5" s="50"/>
      <c r="L5" s="50"/>
      <c r="M5" s="51"/>
      <c r="N5" s="15" t="s">
        <v>2</v>
      </c>
    </row>
    <row r="6" spans="1:44" ht="20.100000000000001" customHeight="1" x14ac:dyDescent="0.25">
      <c r="A6" s="3"/>
      <c r="B6" s="16">
        <v>1</v>
      </c>
      <c r="C6" s="42" t="s">
        <v>4</v>
      </c>
      <c r="D6" s="42"/>
      <c r="E6" s="42"/>
      <c r="F6" s="42"/>
      <c r="G6" s="17">
        <v>2</v>
      </c>
      <c r="H6" s="4"/>
      <c r="I6" s="16">
        <v>1</v>
      </c>
      <c r="J6" s="46" t="s">
        <v>5</v>
      </c>
      <c r="K6" s="47"/>
      <c r="L6" s="47"/>
      <c r="M6" s="48"/>
      <c r="N6" s="17">
        <v>2</v>
      </c>
    </row>
    <row r="7" spans="1:44" ht="20.100000000000001" customHeight="1" x14ac:dyDescent="0.25">
      <c r="A7" s="3"/>
      <c r="B7" s="16">
        <v>2</v>
      </c>
      <c r="C7" s="42" t="s">
        <v>6</v>
      </c>
      <c r="D7" s="42"/>
      <c r="E7" s="42"/>
      <c r="F7" s="42"/>
      <c r="G7" s="17">
        <v>4</v>
      </c>
      <c r="H7" s="4"/>
      <c r="I7" s="16">
        <v>2</v>
      </c>
      <c r="J7" s="46" t="s">
        <v>7</v>
      </c>
      <c r="K7" s="47"/>
      <c r="L7" s="47"/>
      <c r="M7" s="48"/>
      <c r="N7" s="17">
        <v>7</v>
      </c>
    </row>
    <row r="8" spans="1:44" ht="20.100000000000001" customHeight="1" x14ac:dyDescent="0.25">
      <c r="A8" s="3"/>
      <c r="B8" s="16">
        <v>3</v>
      </c>
      <c r="C8" s="42" t="s">
        <v>8</v>
      </c>
      <c r="D8" s="42"/>
      <c r="E8" s="42"/>
      <c r="F8" s="42"/>
      <c r="G8" s="17">
        <v>16</v>
      </c>
      <c r="H8" s="4"/>
      <c r="I8" s="43">
        <v>3</v>
      </c>
      <c r="J8" s="42" t="s">
        <v>9</v>
      </c>
      <c r="K8" s="42"/>
      <c r="L8" s="42"/>
      <c r="M8" s="42"/>
      <c r="N8" s="44">
        <v>28</v>
      </c>
    </row>
    <row r="9" spans="1:44" ht="30" customHeight="1" x14ac:dyDescent="0.25">
      <c r="A9" s="3"/>
      <c r="B9" s="16">
        <v>4</v>
      </c>
      <c r="C9" s="42" t="s">
        <v>10</v>
      </c>
      <c r="D9" s="42"/>
      <c r="E9" s="42"/>
      <c r="F9" s="42"/>
      <c r="G9" s="17">
        <v>38</v>
      </c>
      <c r="H9" s="4"/>
      <c r="I9" s="43"/>
      <c r="J9" s="42"/>
      <c r="K9" s="42"/>
      <c r="L9" s="42"/>
      <c r="M9" s="42"/>
      <c r="N9" s="44"/>
    </row>
    <row r="10" spans="1:44" ht="30" customHeight="1" x14ac:dyDescent="0.25">
      <c r="A10" s="3"/>
      <c r="B10" s="16">
        <v>5</v>
      </c>
      <c r="C10" s="42" t="s">
        <v>11</v>
      </c>
      <c r="D10" s="42"/>
      <c r="E10" s="42"/>
      <c r="F10" s="42"/>
      <c r="G10" s="17">
        <v>100</v>
      </c>
      <c r="H10" s="4"/>
      <c r="I10" s="16">
        <v>4</v>
      </c>
      <c r="J10" s="46" t="s">
        <v>12</v>
      </c>
      <c r="K10" s="47"/>
      <c r="L10" s="47"/>
      <c r="M10" s="48"/>
      <c r="N10" s="17">
        <v>100</v>
      </c>
    </row>
    <row r="11" spans="1:44" ht="5.0999999999999996" customHeight="1" x14ac:dyDescent="0.25">
      <c r="A11" s="5"/>
      <c r="B11" s="6"/>
      <c r="C11" s="7"/>
      <c r="D11" s="7"/>
      <c r="E11" s="8"/>
      <c r="F11" s="7"/>
      <c r="G11" s="7"/>
      <c r="H11" s="9"/>
      <c r="I11" s="5"/>
      <c r="J11" s="5"/>
      <c r="K11" s="9"/>
      <c r="L11" s="5"/>
      <c r="M11" s="5"/>
      <c r="N11" s="5"/>
    </row>
    <row r="12" spans="1:44" s="28" customFormat="1" ht="24.95" customHeight="1" x14ac:dyDescent="0.25">
      <c r="A12" s="8"/>
      <c r="B12" s="8"/>
      <c r="C12" s="8"/>
      <c r="D12" s="8"/>
      <c r="E12" s="39" t="s">
        <v>49</v>
      </c>
      <c r="F12" s="7"/>
      <c r="G12" s="26">
        <f>VLOOKUP(F13,B6:G10,6,FALSE)</f>
        <v>2</v>
      </c>
      <c r="H12" s="27"/>
      <c r="I12" s="8"/>
      <c r="J12" s="8"/>
      <c r="L12" s="39" t="s">
        <v>49</v>
      </c>
      <c r="M12" s="8"/>
      <c r="N12" s="26">
        <f>VLOOKUP(M13,I6:N10,6,FALSE)</f>
        <v>2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s="5" customFormat="1" ht="5.0999999999999996" customHeight="1" x14ac:dyDescent="0.25">
      <c r="E13" s="12"/>
      <c r="F13" s="14">
        <v>1</v>
      </c>
      <c r="G13" s="29"/>
      <c r="H13" s="9"/>
      <c r="K13" s="9"/>
      <c r="L13" s="30"/>
      <c r="M13" s="14">
        <v>1</v>
      </c>
      <c r="N13" s="29"/>
    </row>
    <row r="14" spans="1:44" ht="5.0999999999999996" customHeight="1" x14ac:dyDescent="0.25">
      <c r="A14" s="5"/>
      <c r="B14" s="6"/>
      <c r="C14" s="7"/>
      <c r="D14" s="7"/>
      <c r="E14" s="8"/>
      <c r="F14" s="7"/>
      <c r="G14" s="7"/>
      <c r="H14" s="9"/>
      <c r="I14" s="5"/>
      <c r="J14" s="5"/>
      <c r="K14" s="9"/>
      <c r="L14" s="5"/>
      <c r="M14" s="5"/>
      <c r="N14" s="5"/>
    </row>
    <row r="15" spans="1:44" x14ac:dyDescent="0.25">
      <c r="A15" s="1"/>
      <c r="B15" s="15" t="s">
        <v>0</v>
      </c>
      <c r="C15" s="45" t="s">
        <v>13</v>
      </c>
      <c r="D15" s="45"/>
      <c r="E15" s="45"/>
      <c r="F15" s="45"/>
      <c r="G15" s="15" t="s">
        <v>2</v>
      </c>
      <c r="H15" s="2"/>
      <c r="I15" s="15" t="s">
        <v>0</v>
      </c>
      <c r="J15" s="45" t="s">
        <v>14</v>
      </c>
      <c r="K15" s="45"/>
      <c r="L15" s="45"/>
      <c r="M15" s="45"/>
      <c r="N15" s="15" t="s">
        <v>2</v>
      </c>
    </row>
    <row r="16" spans="1:44" ht="30" customHeight="1" x14ac:dyDescent="0.25">
      <c r="A16" s="3"/>
      <c r="B16" s="16">
        <v>1</v>
      </c>
      <c r="C16" s="42" t="s">
        <v>15</v>
      </c>
      <c r="D16" s="42"/>
      <c r="E16" s="42"/>
      <c r="F16" s="42"/>
      <c r="G16" s="17">
        <v>1</v>
      </c>
      <c r="H16" s="10"/>
      <c r="I16" s="16">
        <v>1</v>
      </c>
      <c r="J16" s="42" t="s">
        <v>50</v>
      </c>
      <c r="K16" s="42"/>
      <c r="L16" s="42"/>
      <c r="M16" s="42"/>
      <c r="N16" s="17">
        <v>1</v>
      </c>
    </row>
    <row r="17" spans="1:44" ht="30" customHeight="1" x14ac:dyDescent="0.25">
      <c r="A17" s="3"/>
      <c r="B17" s="16">
        <v>2</v>
      </c>
      <c r="C17" s="42" t="s">
        <v>16</v>
      </c>
      <c r="D17" s="42"/>
      <c r="E17" s="42"/>
      <c r="F17" s="42">
        <v>3</v>
      </c>
      <c r="G17" s="17">
        <v>4</v>
      </c>
      <c r="H17" s="10"/>
      <c r="I17" s="16">
        <v>2</v>
      </c>
      <c r="J17" s="42" t="s">
        <v>51</v>
      </c>
      <c r="K17" s="42"/>
      <c r="L17" s="42"/>
      <c r="M17" s="42">
        <v>4</v>
      </c>
      <c r="N17" s="17">
        <v>4</v>
      </c>
    </row>
    <row r="18" spans="1:44" ht="30" customHeight="1" x14ac:dyDescent="0.25">
      <c r="A18" s="3"/>
      <c r="B18" s="16">
        <v>3</v>
      </c>
      <c r="C18" s="42" t="s">
        <v>17</v>
      </c>
      <c r="D18" s="42"/>
      <c r="E18" s="42"/>
      <c r="F18" s="42"/>
      <c r="G18" s="17">
        <v>25</v>
      </c>
      <c r="H18" s="10"/>
      <c r="I18" s="16">
        <v>3</v>
      </c>
      <c r="J18" s="42" t="s">
        <v>18</v>
      </c>
      <c r="K18" s="42"/>
      <c r="L18" s="42"/>
      <c r="M18" s="42"/>
      <c r="N18" s="17">
        <v>25</v>
      </c>
    </row>
    <row r="19" spans="1:44" ht="5.0999999999999996" customHeight="1" x14ac:dyDescent="0.25">
      <c r="A19" s="5"/>
      <c r="B19" s="11"/>
      <c r="C19" s="8"/>
      <c r="D19" s="8"/>
      <c r="E19" s="8"/>
      <c r="F19" s="8"/>
      <c r="G19" s="8"/>
      <c r="H19" s="12"/>
      <c r="I19" s="5"/>
      <c r="J19" s="5"/>
      <c r="K19" s="9"/>
      <c r="L19" s="9"/>
      <c r="M19" s="9"/>
      <c r="N19" s="9"/>
    </row>
    <row r="20" spans="1:44" s="28" customFormat="1" ht="24.95" customHeight="1" x14ac:dyDescent="0.25">
      <c r="A20" s="8"/>
      <c r="B20" s="8"/>
      <c r="C20" s="8"/>
      <c r="D20" s="8"/>
      <c r="E20" s="39" t="s">
        <v>49</v>
      </c>
      <c r="F20" s="7"/>
      <c r="G20" s="26">
        <f>VLOOKUP(F21,B16:G18,6,FALSE)</f>
        <v>1</v>
      </c>
      <c r="H20" s="27"/>
      <c r="I20" s="8"/>
      <c r="J20" s="8"/>
      <c r="K20" s="27"/>
      <c r="L20" s="39" t="s">
        <v>49</v>
      </c>
      <c r="M20" s="7"/>
      <c r="N20" s="26">
        <f>VLOOKUP(M21,I16:N18,6,FALSE)</f>
        <v>4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5.0999999999999996" customHeight="1" x14ac:dyDescent="0.25">
      <c r="A21" s="5"/>
      <c r="B21" s="11"/>
      <c r="C21" s="8"/>
      <c r="D21" s="8"/>
      <c r="E21" s="8"/>
      <c r="F21" s="31">
        <v>1</v>
      </c>
      <c r="G21" s="18"/>
      <c r="H21" s="19"/>
      <c r="I21" s="20"/>
      <c r="J21" s="20"/>
      <c r="K21" s="21"/>
      <c r="L21" s="21"/>
      <c r="M21" s="32">
        <v>2</v>
      </c>
      <c r="N21" s="9"/>
    </row>
    <row r="22" spans="1:44" ht="5.0999999999999996" customHeight="1" x14ac:dyDescent="0.25">
      <c r="A22" s="5"/>
      <c r="B22" s="6"/>
      <c r="C22" s="7"/>
      <c r="D22" s="7"/>
      <c r="E22" s="8"/>
      <c r="F22" s="7"/>
      <c r="G22" s="7"/>
      <c r="H22" s="12"/>
      <c r="I22" s="6"/>
      <c r="J22" s="12"/>
      <c r="K22" s="9"/>
      <c r="L22" s="12"/>
      <c r="M22" s="12"/>
      <c r="N22" s="12"/>
    </row>
    <row r="23" spans="1:44" x14ac:dyDescent="0.25">
      <c r="A23" s="1"/>
      <c r="B23" s="15" t="s">
        <v>0</v>
      </c>
      <c r="C23" s="45" t="s">
        <v>19</v>
      </c>
      <c r="D23" s="45"/>
      <c r="E23" s="45"/>
      <c r="F23" s="45"/>
      <c r="G23" s="15" t="s">
        <v>2</v>
      </c>
      <c r="H23" s="2"/>
      <c r="I23" s="13" t="s">
        <v>0</v>
      </c>
      <c r="J23" s="45" t="s">
        <v>20</v>
      </c>
      <c r="K23" s="45"/>
      <c r="L23" s="45"/>
      <c r="M23" s="45"/>
      <c r="N23" s="13" t="s">
        <v>2</v>
      </c>
    </row>
    <row r="24" spans="1:44" ht="30" customHeight="1" x14ac:dyDescent="0.25">
      <c r="A24" s="3"/>
      <c r="B24" s="16">
        <v>1</v>
      </c>
      <c r="C24" s="42" t="s">
        <v>21</v>
      </c>
      <c r="D24" s="42"/>
      <c r="E24" s="42"/>
      <c r="F24" s="42"/>
      <c r="G24" s="17">
        <v>2</v>
      </c>
      <c r="H24" s="4"/>
      <c r="I24" s="16">
        <v>1</v>
      </c>
      <c r="J24" s="42" t="s">
        <v>22</v>
      </c>
      <c r="K24" s="42"/>
      <c r="L24" s="42"/>
      <c r="M24" s="42"/>
      <c r="N24" s="17">
        <v>1</v>
      </c>
    </row>
    <row r="25" spans="1:44" ht="30" customHeight="1" x14ac:dyDescent="0.25">
      <c r="A25" s="3"/>
      <c r="B25" s="16">
        <v>2</v>
      </c>
      <c r="C25" s="42" t="s">
        <v>23</v>
      </c>
      <c r="D25" s="42"/>
      <c r="E25" s="42"/>
      <c r="F25" s="42"/>
      <c r="G25" s="17">
        <v>3</v>
      </c>
      <c r="H25" s="4"/>
      <c r="I25" s="16">
        <v>2</v>
      </c>
      <c r="J25" s="42" t="s">
        <v>24</v>
      </c>
      <c r="K25" s="42"/>
      <c r="L25" s="42"/>
      <c r="M25" s="42"/>
      <c r="N25" s="17">
        <v>4</v>
      </c>
    </row>
    <row r="26" spans="1:44" ht="20.100000000000001" customHeight="1" x14ac:dyDescent="0.25">
      <c r="A26" s="3"/>
      <c r="B26" s="16">
        <v>3</v>
      </c>
      <c r="C26" s="42" t="s">
        <v>25</v>
      </c>
      <c r="D26" s="42"/>
      <c r="E26" s="42"/>
      <c r="F26" s="42"/>
      <c r="G26" s="17">
        <v>10</v>
      </c>
      <c r="H26" s="4"/>
      <c r="I26" s="43">
        <v>3</v>
      </c>
      <c r="J26" s="42" t="s">
        <v>26</v>
      </c>
      <c r="K26" s="42"/>
      <c r="L26" s="42"/>
      <c r="M26" s="42"/>
      <c r="N26" s="44">
        <v>14</v>
      </c>
    </row>
    <row r="27" spans="1:44" ht="20.100000000000001" customHeight="1" x14ac:dyDescent="0.25">
      <c r="A27" s="3"/>
      <c r="B27" s="16">
        <v>4</v>
      </c>
      <c r="C27" s="42" t="s">
        <v>27</v>
      </c>
      <c r="D27" s="42"/>
      <c r="E27" s="42"/>
      <c r="F27" s="42"/>
      <c r="G27" s="17">
        <v>23</v>
      </c>
      <c r="H27" s="4"/>
      <c r="I27" s="43"/>
      <c r="J27" s="42"/>
      <c r="K27" s="42"/>
      <c r="L27" s="42"/>
      <c r="M27" s="42"/>
      <c r="N27" s="44"/>
    </row>
    <row r="28" spans="1:44" ht="20.100000000000001" customHeight="1" x14ac:dyDescent="0.25">
      <c r="A28" s="3"/>
      <c r="B28" s="16">
        <v>5</v>
      </c>
      <c r="C28" s="42" t="s">
        <v>28</v>
      </c>
      <c r="D28" s="42"/>
      <c r="E28" s="42"/>
      <c r="F28" s="42"/>
      <c r="G28" s="17">
        <v>48</v>
      </c>
      <c r="H28" s="4"/>
      <c r="I28" s="43">
        <v>4</v>
      </c>
      <c r="J28" s="42" t="s">
        <v>29</v>
      </c>
      <c r="K28" s="42"/>
      <c r="L28" s="42"/>
      <c r="M28" s="42"/>
      <c r="N28" s="44">
        <v>50</v>
      </c>
    </row>
    <row r="29" spans="1:44" ht="20.100000000000001" customHeight="1" x14ac:dyDescent="0.25">
      <c r="A29" s="3"/>
      <c r="B29" s="16">
        <v>6</v>
      </c>
      <c r="C29" s="42" t="s">
        <v>30</v>
      </c>
      <c r="D29" s="42"/>
      <c r="E29" s="42"/>
      <c r="F29" s="42"/>
      <c r="G29" s="17">
        <v>100</v>
      </c>
      <c r="H29" s="4"/>
      <c r="I29" s="43"/>
      <c r="J29" s="42"/>
      <c r="K29" s="42"/>
      <c r="L29" s="42"/>
      <c r="M29" s="42"/>
      <c r="N29" s="44"/>
    </row>
    <row r="30" spans="1:44" ht="5.0999999999999996" customHeight="1" x14ac:dyDescent="0.25">
      <c r="A30" s="5"/>
      <c r="B30" s="5"/>
      <c r="C30" s="5"/>
      <c r="D30" s="5"/>
      <c r="E30" s="5"/>
      <c r="F30" s="5"/>
      <c r="G30" s="5"/>
      <c r="H30" s="9"/>
      <c r="I30" s="5"/>
      <c r="J30" s="5"/>
      <c r="K30" s="9"/>
      <c r="L30" s="9"/>
      <c r="M30" s="9"/>
      <c r="N30" s="9"/>
    </row>
    <row r="31" spans="1:44" s="28" customFormat="1" ht="24.95" customHeight="1" x14ac:dyDescent="0.25">
      <c r="A31" s="8"/>
      <c r="B31" s="8"/>
      <c r="C31" s="8"/>
      <c r="D31" s="8"/>
      <c r="E31" s="39" t="s">
        <v>49</v>
      </c>
      <c r="F31" s="7"/>
      <c r="G31" s="26">
        <f>VLOOKUP(F32,B24:G29,6,FALSE)</f>
        <v>2</v>
      </c>
      <c r="H31" s="27"/>
      <c r="I31" s="8"/>
      <c r="J31" s="8"/>
      <c r="K31" s="27"/>
      <c r="L31" s="39" t="s">
        <v>49</v>
      </c>
      <c r="M31" s="7"/>
      <c r="N31" s="26">
        <f>VLOOKUP(M32,I24:N29,6,FALSE)</f>
        <v>1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s="5" customFormat="1" ht="5.0999999999999996" customHeight="1" x14ac:dyDescent="0.25">
      <c r="A32" s="20"/>
      <c r="B32" s="20"/>
      <c r="C32" s="20"/>
      <c r="D32" s="20"/>
      <c r="E32" s="20"/>
      <c r="F32" s="33">
        <v>1</v>
      </c>
      <c r="G32" s="20"/>
      <c r="H32" s="20"/>
      <c r="I32" s="20"/>
      <c r="J32" s="20"/>
      <c r="K32" s="20"/>
      <c r="L32" s="20"/>
      <c r="M32" s="33">
        <v>1</v>
      </c>
      <c r="N32" s="20"/>
    </row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</sheetData>
  <sheetProtection algorithmName="SHA-512" hashValue="7kHzYG3rWpJZca0589kfSz30D1rA9cqVQ4uYXdbkHFdHqLGWEJMgtmsSJc7JH6Vr3DGarsJ1MuS3HarvAdunug==" saltValue="R0VZ6xv2iGMKuD76bpPjQA==" spinCount="100000" sheet="1" objects="1" scenarios="1"/>
  <mergeCells count="42">
    <mergeCell ref="C5:F5"/>
    <mergeCell ref="J5:M5"/>
    <mergeCell ref="C6:F6"/>
    <mergeCell ref="J6:M6"/>
    <mergeCell ref="C7:F7"/>
    <mergeCell ref="J7:M7"/>
    <mergeCell ref="N8:N9"/>
    <mergeCell ref="C9:F9"/>
    <mergeCell ref="C15:F15"/>
    <mergeCell ref="J15:M15"/>
    <mergeCell ref="C16:F16"/>
    <mergeCell ref="J16:M16"/>
    <mergeCell ref="C10:F10"/>
    <mergeCell ref="J10:M10"/>
    <mergeCell ref="C8:F8"/>
    <mergeCell ref="I8:I9"/>
    <mergeCell ref="J8:M9"/>
    <mergeCell ref="C17:F17"/>
    <mergeCell ref="J17:M17"/>
    <mergeCell ref="N26:N27"/>
    <mergeCell ref="C27:F27"/>
    <mergeCell ref="C18:F18"/>
    <mergeCell ref="J18:M18"/>
    <mergeCell ref="C23:F23"/>
    <mergeCell ref="J23:M23"/>
    <mergeCell ref="C24:F24"/>
    <mergeCell ref="J24:M24"/>
    <mergeCell ref="C25:F25"/>
    <mergeCell ref="J25:M25"/>
    <mergeCell ref="C26:F26"/>
    <mergeCell ref="I26:I27"/>
    <mergeCell ref="J26:M27"/>
    <mergeCell ref="C28:F28"/>
    <mergeCell ref="I28:I29"/>
    <mergeCell ref="J28:M29"/>
    <mergeCell ref="N28:N29"/>
    <mergeCell ref="C29:F29"/>
    <mergeCell ref="B1:N1"/>
    <mergeCell ref="B3:C3"/>
    <mergeCell ref="E3:F3"/>
    <mergeCell ref="I3:J3"/>
    <mergeCell ref="L3:M3"/>
  </mergeCells>
  <pageMargins left="0.7" right="0.7" top="0.75" bottom="0.75" header="0.3" footer="0.3"/>
  <pageSetup paperSize="9" orientation="portrait" verticalDpi="0" r:id="rId1"/>
  <ignoredErrors>
    <ignoredError sqref="N12 N20 N31 G31 G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Drop Down 13">
              <controlPr defaultSize="0" autoLine="0" autoPict="0">
                <anchor moveWithCells="1">
                  <from>
                    <xdr:col>12</xdr:col>
                    <xdr:colOff>9525</xdr:colOff>
                    <xdr:row>11</xdr:row>
                    <xdr:rowOff>9525</xdr:rowOff>
                  </from>
                  <to>
                    <xdr:col>12</xdr:col>
                    <xdr:colOff>1628775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Drop Down 14">
              <controlPr defaultSize="0" autoLine="0" autoPict="0">
                <anchor moveWithCells="1">
                  <from>
                    <xdr:col>5</xdr:col>
                    <xdr:colOff>9525</xdr:colOff>
                    <xdr:row>11</xdr:row>
                    <xdr:rowOff>9525</xdr:rowOff>
                  </from>
                  <to>
                    <xdr:col>5</xdr:col>
                    <xdr:colOff>1628775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Drop Down 15">
              <controlPr defaultSize="0" autoLine="0" autoPict="0">
                <anchor moveWithCells="1">
                  <from>
                    <xdr:col>12</xdr:col>
                    <xdr:colOff>9525</xdr:colOff>
                    <xdr:row>19</xdr:row>
                    <xdr:rowOff>9525</xdr:rowOff>
                  </from>
                  <to>
                    <xdr:col>12</xdr:col>
                    <xdr:colOff>1628775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defaultSize="0" autoLine="0" autoPict="0">
                <anchor moveWithCells="1">
                  <from>
                    <xdr:col>5</xdr:col>
                    <xdr:colOff>9525</xdr:colOff>
                    <xdr:row>19</xdr:row>
                    <xdr:rowOff>9525</xdr:rowOff>
                  </from>
                  <to>
                    <xdr:col>5</xdr:col>
                    <xdr:colOff>1628775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Drop Down 17">
              <controlPr defaultSize="0" autoLine="0" autoPict="0">
                <anchor moveWithCells="1">
                  <from>
                    <xdr:col>5</xdr:col>
                    <xdr:colOff>9525</xdr:colOff>
                    <xdr:row>30</xdr:row>
                    <xdr:rowOff>9525</xdr:rowOff>
                  </from>
                  <to>
                    <xdr:col>5</xdr:col>
                    <xdr:colOff>1628775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Drop Down 18">
              <controlPr defaultSize="0" autoLine="0" autoPict="0">
                <anchor moveWithCells="1">
                  <from>
                    <xdr:col>12</xdr:col>
                    <xdr:colOff>9525</xdr:colOff>
                    <xdr:row>30</xdr:row>
                    <xdr:rowOff>9525</xdr:rowOff>
                  </from>
                  <to>
                    <xdr:col>12</xdr:col>
                    <xdr:colOff>1628775</xdr:colOff>
                    <xdr:row>30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workbookViewId="0">
      <selection activeCell="G7" sqref="G7"/>
    </sheetView>
  </sheetViews>
  <sheetFormatPr baseColWidth="10" defaultRowHeight="15" x14ac:dyDescent="0.25"/>
  <cols>
    <col min="1" max="1" width="11.42578125" style="35"/>
    <col min="2" max="7" width="20.7109375" style="35" customWidth="1"/>
    <col min="8" max="16384" width="11.42578125" style="35"/>
  </cols>
  <sheetData>
    <row r="2" spans="2:7" ht="21" x14ac:dyDescent="0.35">
      <c r="B2" s="34" t="s">
        <v>42</v>
      </c>
    </row>
    <row r="4" spans="2:7" ht="39.950000000000003" customHeight="1" x14ac:dyDescent="0.25">
      <c r="B4" s="36" t="s">
        <v>1</v>
      </c>
      <c r="C4" s="36" t="s">
        <v>3</v>
      </c>
      <c r="D4" s="36" t="s">
        <v>13</v>
      </c>
      <c r="E4" s="36" t="s">
        <v>14</v>
      </c>
      <c r="F4" s="36" t="s">
        <v>19</v>
      </c>
      <c r="G4" s="36" t="s">
        <v>20</v>
      </c>
    </row>
    <row r="5" spans="2:7" ht="24.95" customHeight="1" x14ac:dyDescent="0.25">
      <c r="B5" s="36" t="s">
        <v>31</v>
      </c>
      <c r="C5" s="36" t="s">
        <v>31</v>
      </c>
      <c r="D5" s="36" t="s">
        <v>31</v>
      </c>
      <c r="E5" s="36" t="s">
        <v>31</v>
      </c>
      <c r="F5" s="36" t="s">
        <v>31</v>
      </c>
      <c r="G5" s="36" t="s">
        <v>31</v>
      </c>
    </row>
    <row r="6" spans="2:7" ht="24.95" customHeight="1" x14ac:dyDescent="0.25">
      <c r="B6" s="36" t="s">
        <v>32</v>
      </c>
      <c r="C6" s="36" t="s">
        <v>32</v>
      </c>
      <c r="D6" s="36" t="s">
        <v>32</v>
      </c>
      <c r="E6" s="36" t="s">
        <v>32</v>
      </c>
      <c r="F6" s="36" t="s">
        <v>32</v>
      </c>
      <c r="G6" s="36" t="s">
        <v>32</v>
      </c>
    </row>
    <row r="7" spans="2:7" ht="24.95" customHeight="1" x14ac:dyDescent="0.25">
      <c r="B7" s="36" t="s">
        <v>33</v>
      </c>
      <c r="C7" s="36" t="s">
        <v>33</v>
      </c>
      <c r="D7" s="36" t="s">
        <v>33</v>
      </c>
      <c r="E7" s="36" t="s">
        <v>33</v>
      </c>
      <c r="F7" s="36" t="s">
        <v>33</v>
      </c>
      <c r="G7" s="36" t="s">
        <v>33</v>
      </c>
    </row>
    <row r="8" spans="2:7" ht="24.95" customHeight="1" x14ac:dyDescent="0.25">
      <c r="B8" s="36" t="s">
        <v>34</v>
      </c>
      <c r="C8" s="36" t="s">
        <v>34</v>
      </c>
      <c r="D8" s="36"/>
      <c r="E8" s="36"/>
      <c r="F8" s="36" t="s">
        <v>34</v>
      </c>
      <c r="G8" s="36" t="s">
        <v>34</v>
      </c>
    </row>
    <row r="9" spans="2:7" ht="24.95" customHeight="1" x14ac:dyDescent="0.25">
      <c r="B9" s="36" t="s">
        <v>35</v>
      </c>
      <c r="C9" s="36"/>
      <c r="D9" s="36"/>
      <c r="E9" s="36"/>
      <c r="F9" s="36" t="s">
        <v>35</v>
      </c>
      <c r="G9" s="36"/>
    </row>
    <row r="10" spans="2:7" ht="24.95" customHeight="1" x14ac:dyDescent="0.25">
      <c r="B10" s="36"/>
      <c r="C10" s="36"/>
      <c r="D10" s="36"/>
      <c r="E10" s="36"/>
      <c r="F10" s="36" t="s">
        <v>36</v>
      </c>
      <c r="G10" s="36"/>
    </row>
    <row r="12" spans="2:7" ht="21" x14ac:dyDescent="0.35">
      <c r="B12" s="34" t="s">
        <v>43</v>
      </c>
    </row>
    <row r="14" spans="2:7" ht="30" customHeight="1" x14ac:dyDescent="0.25">
      <c r="B14" s="38" t="s">
        <v>44</v>
      </c>
      <c r="C14" s="38" t="s">
        <v>45</v>
      </c>
      <c r="D14" s="38" t="s">
        <v>46</v>
      </c>
    </row>
    <row r="15" spans="2:7" x14ac:dyDescent="0.25">
      <c r="B15" s="37">
        <v>1</v>
      </c>
      <c r="C15" s="37" t="s">
        <v>47</v>
      </c>
      <c r="D15" s="35">
        <v>10.25</v>
      </c>
    </row>
    <row r="16" spans="2:7" x14ac:dyDescent="0.25">
      <c r="B16" s="37">
        <v>2</v>
      </c>
      <c r="C16" s="37" t="s">
        <v>47</v>
      </c>
      <c r="D16" s="35">
        <v>10.33</v>
      </c>
    </row>
    <row r="17" spans="2:4" x14ac:dyDescent="0.25">
      <c r="B17" s="37">
        <v>3</v>
      </c>
      <c r="C17" s="37" t="s">
        <v>47</v>
      </c>
      <c r="D17" s="35">
        <v>10.48</v>
      </c>
    </row>
    <row r="18" spans="2:4" x14ac:dyDescent="0.25">
      <c r="B18" s="37">
        <v>4</v>
      </c>
      <c r="C18" s="37" t="s">
        <v>47</v>
      </c>
      <c r="D18" s="35">
        <v>10.71</v>
      </c>
    </row>
    <row r="19" spans="2:4" x14ac:dyDescent="0.25">
      <c r="B19" s="37">
        <v>5</v>
      </c>
      <c r="C19" s="37" t="s">
        <v>47</v>
      </c>
      <c r="D19" s="35">
        <v>11.21</v>
      </c>
    </row>
    <row r="20" spans="2:4" x14ac:dyDescent="0.25">
      <c r="B20" s="37">
        <v>6</v>
      </c>
      <c r="C20" s="37" t="s">
        <v>47</v>
      </c>
      <c r="D20" s="35">
        <v>11.77</v>
      </c>
    </row>
    <row r="21" spans="2:4" x14ac:dyDescent="0.25">
      <c r="B21" s="37">
        <v>7</v>
      </c>
      <c r="C21" s="37" t="s">
        <v>48</v>
      </c>
      <c r="D21" s="35">
        <v>12.47</v>
      </c>
    </row>
    <row r="22" spans="2:4" x14ac:dyDescent="0.25">
      <c r="B22" s="37">
        <v>8</v>
      </c>
      <c r="C22" s="37" t="s">
        <v>48</v>
      </c>
      <c r="D22" s="35">
        <v>13.37</v>
      </c>
    </row>
    <row r="23" spans="2:4" x14ac:dyDescent="0.25">
      <c r="B23" s="37">
        <v>9</v>
      </c>
      <c r="C23" s="37" t="s">
        <v>48</v>
      </c>
      <c r="D23" s="35">
        <v>14.49</v>
      </c>
    </row>
    <row r="24" spans="2:4" x14ac:dyDescent="0.25">
      <c r="B24" s="37">
        <v>10</v>
      </c>
      <c r="C24" s="37" t="s">
        <v>48</v>
      </c>
      <c r="D24" s="35">
        <v>16.059999999999999</v>
      </c>
    </row>
    <row r="25" spans="2:4" x14ac:dyDescent="0.25">
      <c r="B25" s="37">
        <v>11</v>
      </c>
      <c r="C25" s="37" t="s">
        <v>48</v>
      </c>
      <c r="D25" s="35">
        <v>18.28</v>
      </c>
    </row>
    <row r="26" spans="2:4" x14ac:dyDescent="0.25">
      <c r="B26" s="37">
        <v>12</v>
      </c>
      <c r="C26" s="37" t="s">
        <v>48</v>
      </c>
      <c r="D26" s="35">
        <v>20.91</v>
      </c>
    </row>
  </sheetData>
  <sheetProtection algorithmName="SHA-512" hashValue="YlipK8IQa8pwhQx/mmfzwn7G8+i2V3mAcivuJJVEvnJgPuVx6iG8ipJE0mW74a+n1B5BCrHkDNQzBM9ryu4YVw==" saltValue="ywzHekrTdwP9RQ3oweCHg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Saisie</vt:lpstr>
      <vt:lpstr>Outils</vt:lpstr>
    </vt:vector>
  </TitlesOfParts>
  <Company>AGC FINISTERE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Atelier</dc:creator>
  <cp:lastModifiedBy>Atelier</cp:lastModifiedBy>
  <dcterms:created xsi:type="dcterms:W3CDTF">2021-02-17T08:53:17Z</dcterms:created>
  <dcterms:modified xsi:type="dcterms:W3CDTF">2021-02-19T13:46:24Z</dcterms:modified>
</cp:coreProperties>
</file>